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bcluj-my.sharepoint.com/personal/carmen_suma_ubbcluj_ro/Documents/AN UNIV 2025-2026/BURSE/PROPUNERI/"/>
    </mc:Choice>
  </mc:AlternateContent>
  <xr:revisionPtr revIDLastSave="9" documentId="8_{405F5EB9-EB4D-424B-BC97-9B2572908201}" xr6:coauthVersionLast="47" xr6:coauthVersionMax="47" xr10:uidLastSave="{DCADA0DA-6443-4ADA-AE85-26A7812B90B9}"/>
  <bookViews>
    <workbookView xWindow="-120" yWindow="-120" windowWidth="29040" windowHeight="15720" xr2:uid="{353840AA-CE3C-436D-98FA-CB1AA6236C07}"/>
  </bookViews>
  <sheets>
    <sheet name="ALOCARE P2" sheetId="1" r:id="rId1"/>
  </sheets>
  <definedNames>
    <definedName name="_xlnm.Print_Area" localSheetId="0">'ALOCARE P2'!$A$1:$H$71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D71" i="1"/>
  <c r="E56" i="1" s="1"/>
  <c r="F56" i="1" s="1"/>
  <c r="E70" i="1"/>
  <c r="F70" i="1" s="1"/>
  <c r="E69" i="1"/>
  <c r="F69" i="1" s="1"/>
  <c r="E68" i="1"/>
  <c r="F68" i="1" s="1"/>
  <c r="E67" i="1"/>
  <c r="F67" i="1" s="1"/>
  <c r="E66" i="1"/>
  <c r="F66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5" i="1"/>
  <c r="F55" i="1" s="1"/>
  <c r="E54" i="1"/>
  <c r="F54" i="1" s="1"/>
  <c r="E53" i="1"/>
  <c r="F53" i="1" s="1"/>
  <c r="E52" i="1"/>
  <c r="F52" i="1" s="1"/>
  <c r="E51" i="1"/>
  <c r="F51" i="1" s="1"/>
  <c r="G46" i="1"/>
  <c r="D46" i="1"/>
  <c r="E35" i="1" s="1"/>
  <c r="F35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C3" i="1"/>
  <c r="E5" i="1" s="1"/>
  <c r="G5" i="1" s="1"/>
  <c r="E4" i="1" l="1"/>
  <c r="G4" i="1" s="1"/>
  <c r="F11" i="1"/>
  <c r="E18" i="1"/>
  <c r="F18" i="1" s="1"/>
  <c r="E32" i="1"/>
  <c r="F32" i="1" s="1"/>
  <c r="E19" i="1"/>
  <c r="F19" i="1" s="1"/>
  <c r="E33" i="1"/>
  <c r="F33" i="1" s="1"/>
  <c r="E20" i="1"/>
  <c r="F20" i="1" s="1"/>
  <c r="E34" i="1"/>
  <c r="F34" i="1" s="1"/>
  <c r="E21" i="1"/>
  <c r="F21" i="1" s="1"/>
  <c r="F46" i="1"/>
  <c r="E64" i="1"/>
  <c r="F64" i="1" s="1"/>
  <c r="E57" i="1"/>
  <c r="F57" i="1" s="1"/>
  <c r="E65" i="1"/>
  <c r="F65" i="1" s="1"/>
  <c r="F4" i="1"/>
  <c r="F5" i="1"/>
  <c r="F71" i="1" l="1"/>
  <c r="E71" i="1"/>
  <c r="E46" i="1"/>
</calcChain>
</file>

<file path=xl/sharedStrings.xml><?xml version="1.0" encoding="utf-8"?>
<sst xmlns="http://schemas.openxmlformats.org/spreadsheetml/2006/main" count="84" uniqueCount="33">
  <si>
    <t>Anexa Regulament de Acordare a Burselor - 2025-2026, sem.I</t>
  </si>
  <si>
    <t>BURSE  PERF I</t>
  </si>
  <si>
    <t xml:space="preserve">  PERF II</t>
  </si>
  <si>
    <t>Total studenti avuți în vedere la calcularea ponderii</t>
  </si>
  <si>
    <t>PROCENT</t>
  </si>
  <si>
    <t>LINIA ROMÂNĂ</t>
  </si>
  <si>
    <t>LINIA MAGHIARĂ</t>
  </si>
  <si>
    <t>Nr.crt.</t>
  </si>
  <si>
    <t>Specializare</t>
  </si>
  <si>
    <t>An de studiu</t>
  </si>
  <si>
    <t>Nr. studenți buget</t>
  </si>
  <si>
    <t>Procent din total stud. bug.</t>
  </si>
  <si>
    <t>Nr. burse care revin pe specializ. și an de studiu</t>
  </si>
  <si>
    <t>Nr. burse acordate</t>
  </si>
  <si>
    <t>Observații</t>
  </si>
  <si>
    <t>MASTER PRACTICI COLABORATIVE</t>
  </si>
  <si>
    <t>MASTER EDUCAȚIE PRIN TEATRU</t>
  </si>
  <si>
    <t>MASTER MANAGEMENT ȘI ANTREPRENORIAT CULT.</t>
  </si>
  <si>
    <t>MASTER DIGITAL INTERACTIVE ARTS</t>
  </si>
  <si>
    <t>MASTER DOCUMENTARY FILMMAKING</t>
  </si>
  <si>
    <t>MASTER STUDII DE FILM ȘI AUDIOVIZUAL</t>
  </si>
  <si>
    <t>din fond FTF</t>
  </si>
  <si>
    <t>ACTORIE</t>
  </si>
  <si>
    <t xml:space="preserve">ACTORIE </t>
  </si>
  <si>
    <t>REGIE DE TEATRU</t>
  </si>
  <si>
    <t>TEATROLOGIE</t>
  </si>
  <si>
    <t>FILMOLOGIE</t>
  </si>
  <si>
    <t>CINEMATOGRAFIE, FOTOGRAFIE ȘI MEDIA-imagine</t>
  </si>
  <si>
    <t>CINEMATOGRAFIE, FOTOGRAFIE ȘI MEDIA-media/montaj</t>
  </si>
  <si>
    <t>CINEMATOGRAFIE, FOTOGRAFIE ȘI MEDIA-regie film/tv</t>
  </si>
  <si>
    <t>TOTAL</t>
  </si>
  <si>
    <t>MASTER TEATRU CONTEMPORAN</t>
  </si>
  <si>
    <t>MASTER ARTA SCURTMETRAJULUI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</si>
</sst>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ADA1-1571-4D82-93E4-DFEF050AA33C}">
  <sheetPr>
    <pageSetUpPr fitToPage="1"/>
  </sheetPr>
  <dimension ref="A1:H87"/>
  <sheetViews>
    <sheetView tabSelected="1" topLeftCell="A18" workbookViewId="0">
      <selection activeCell="H63" sqref="H63"/>
    </sheetView>
  </sheetViews>
  <sheetFormatPr defaultColWidth="9.140625" defaultRowHeight="15" x14ac:dyDescent="0.25"/>
  <cols>
    <col min="1" max="1" width="3.7109375" style="1" customWidth="1"/>
    <col min="2" max="2" width="47.5703125" style="6" customWidth="1"/>
    <col min="3" max="3" width="7" style="2" customWidth="1"/>
    <col min="4" max="4" width="8.140625" style="3" customWidth="1"/>
    <col min="5" max="5" width="12.5703125" style="4" customWidth="1"/>
    <col min="6" max="6" width="14.7109375" style="4" customWidth="1"/>
    <col min="7" max="7" width="8.7109375" style="5" customWidth="1"/>
    <col min="8" max="8" width="11.5703125" style="6" customWidth="1"/>
    <col min="9" max="9" width="18" style="6" customWidth="1"/>
    <col min="10" max="16384" width="9.140625" style="6"/>
  </cols>
  <sheetData>
    <row r="1" spans="1:8" ht="18.75" x14ac:dyDescent="0.3">
      <c r="B1" s="52" t="s">
        <v>0</v>
      </c>
    </row>
    <row r="2" spans="1:8" s="8" customFormat="1" x14ac:dyDescent="0.25">
      <c r="A2" s="7"/>
      <c r="C2" s="9"/>
      <c r="D2" s="53"/>
      <c r="E2" s="10"/>
      <c r="F2" s="11" t="s">
        <v>1</v>
      </c>
      <c r="G2" s="12" t="s">
        <v>2</v>
      </c>
    </row>
    <row r="3" spans="1:8" s="8" customFormat="1" x14ac:dyDescent="0.25">
      <c r="A3" s="7"/>
      <c r="B3" s="8" t="s">
        <v>3</v>
      </c>
      <c r="C3" s="13">
        <f>C4+C5</f>
        <v>343</v>
      </c>
      <c r="D3" s="53"/>
      <c r="E3" s="10" t="s">
        <v>4</v>
      </c>
      <c r="F3" s="11">
        <v>10</v>
      </c>
      <c r="G3" s="14">
        <v>47</v>
      </c>
    </row>
    <row r="4" spans="1:8" s="8" customFormat="1" x14ac:dyDescent="0.25">
      <c r="A4" s="7"/>
      <c r="B4" s="16" t="s">
        <v>5</v>
      </c>
      <c r="C4" s="17">
        <v>206</v>
      </c>
      <c r="D4" s="53"/>
      <c r="E4" s="18">
        <f>C4/C3</f>
        <v>0.6005830903790087</v>
      </c>
      <c r="F4" s="10">
        <f>E4*F3</f>
        <v>6.0058309037900868</v>
      </c>
      <c r="G4" s="10">
        <f>E4*G3</f>
        <v>28.227405247813408</v>
      </c>
    </row>
    <row r="5" spans="1:8" s="8" customFormat="1" x14ac:dyDescent="0.25">
      <c r="A5" s="7"/>
      <c r="B5" s="16" t="s">
        <v>6</v>
      </c>
      <c r="C5" s="17">
        <v>137</v>
      </c>
      <c r="D5" s="53"/>
      <c r="E5" s="18">
        <f>C5/C3</f>
        <v>0.39941690962099125</v>
      </c>
      <c r="F5" s="10">
        <f>E5*F3</f>
        <v>3.9941690962099123</v>
      </c>
      <c r="G5" s="10">
        <f>E5*G3</f>
        <v>18.772594752186588</v>
      </c>
    </row>
    <row r="9" spans="1:8" x14ac:dyDescent="0.25">
      <c r="A9" s="7"/>
      <c r="B9" s="15" t="s">
        <v>5</v>
      </c>
      <c r="C9" s="19">
        <v>28</v>
      </c>
      <c r="D9" s="53"/>
      <c r="E9" s="10"/>
      <c r="F9" s="10"/>
      <c r="G9" s="20"/>
    </row>
    <row r="10" spans="1:8" s="25" customFormat="1" ht="60" x14ac:dyDescent="0.25">
      <c r="A10" s="21" t="s">
        <v>7</v>
      </c>
      <c r="B10" s="22" t="s">
        <v>8</v>
      </c>
      <c r="C10" s="21" t="s">
        <v>9</v>
      </c>
      <c r="D10" s="22" t="s">
        <v>10</v>
      </c>
      <c r="E10" s="23" t="s">
        <v>11</v>
      </c>
      <c r="F10" s="23" t="s">
        <v>12</v>
      </c>
      <c r="G10" s="24" t="s">
        <v>13</v>
      </c>
      <c r="H10" s="21" t="s">
        <v>14</v>
      </c>
    </row>
    <row r="11" spans="1:8" ht="15" customHeight="1" x14ac:dyDescent="0.25">
      <c r="A11" s="17">
        <v>1</v>
      </c>
      <c r="B11" s="26" t="s">
        <v>15</v>
      </c>
      <c r="C11" s="27">
        <v>1</v>
      </c>
      <c r="D11" s="46">
        <v>5</v>
      </c>
      <c r="E11" s="28">
        <f>D11/D46*100</f>
        <v>2.4271844660194173</v>
      </c>
      <c r="F11" s="28">
        <f>E11*C9/100</f>
        <v>0.67961165048543681</v>
      </c>
      <c r="G11" s="29"/>
      <c r="H11" s="30"/>
    </row>
    <row r="12" spans="1:8" ht="15" customHeight="1" x14ac:dyDescent="0.25">
      <c r="A12" s="17">
        <v>2</v>
      </c>
      <c r="B12" s="26" t="s">
        <v>15</v>
      </c>
      <c r="C12" s="27">
        <v>2</v>
      </c>
      <c r="D12" s="46">
        <v>8</v>
      </c>
      <c r="E12" s="28">
        <f>D12/D46*100</f>
        <v>3.8834951456310676</v>
      </c>
      <c r="F12" s="28">
        <f>E12*C9/100</f>
        <v>1.087378640776699</v>
      </c>
      <c r="G12" s="29">
        <v>1</v>
      </c>
      <c r="H12" s="31"/>
    </row>
    <row r="13" spans="1:8" ht="15" customHeight="1" x14ac:dyDescent="0.25">
      <c r="A13" s="17">
        <v>3</v>
      </c>
      <c r="B13" s="26" t="s">
        <v>16</v>
      </c>
      <c r="C13" s="27">
        <v>1</v>
      </c>
      <c r="D13" s="46">
        <v>5</v>
      </c>
      <c r="E13" s="28">
        <f>D13/D46*100</f>
        <v>2.4271844660194173</v>
      </c>
      <c r="F13" s="28">
        <f>E13*C9/100</f>
        <v>0.67961165048543681</v>
      </c>
      <c r="G13" s="32"/>
      <c r="H13" s="31"/>
    </row>
    <row r="14" spans="1:8" s="33" customFormat="1" ht="15" customHeight="1" x14ac:dyDescent="0.25">
      <c r="A14" s="17">
        <v>4</v>
      </c>
      <c r="B14" s="26" t="s">
        <v>16</v>
      </c>
      <c r="C14" s="27">
        <v>2</v>
      </c>
      <c r="D14" s="46">
        <v>5</v>
      </c>
      <c r="E14" s="28">
        <f>D14/D46*100</f>
        <v>2.4271844660194173</v>
      </c>
      <c r="F14" s="28">
        <f>E14*C9/100</f>
        <v>0.67961165048543681</v>
      </c>
      <c r="G14" s="29">
        <v>1</v>
      </c>
      <c r="H14" s="31"/>
    </row>
    <row r="15" spans="1:8" ht="15" customHeight="1" x14ac:dyDescent="0.25">
      <c r="A15" s="17">
        <v>5</v>
      </c>
      <c r="B15" s="26" t="s">
        <v>17</v>
      </c>
      <c r="C15" s="27">
        <v>1</v>
      </c>
      <c r="D15" s="46">
        <v>6</v>
      </c>
      <c r="E15" s="28">
        <f>D15/D46*100</f>
        <v>2.912621359223301</v>
      </c>
      <c r="F15" s="28">
        <f>E15*C9/100</f>
        <v>0.81553398058252424</v>
      </c>
      <c r="G15" s="29">
        <v>1</v>
      </c>
      <c r="H15" s="26"/>
    </row>
    <row r="16" spans="1:8" ht="15" customHeight="1" x14ac:dyDescent="0.25">
      <c r="A16" s="17">
        <v>6</v>
      </c>
      <c r="B16" s="26" t="s">
        <v>17</v>
      </c>
      <c r="C16" s="27">
        <v>2</v>
      </c>
      <c r="D16" s="46">
        <v>6</v>
      </c>
      <c r="E16" s="28">
        <f>D16/D46*100</f>
        <v>2.912621359223301</v>
      </c>
      <c r="F16" s="28">
        <f>E16*C9/100</f>
        <v>0.81553398058252424</v>
      </c>
      <c r="G16" s="32"/>
      <c r="H16" s="26"/>
    </row>
    <row r="17" spans="1:8" ht="15" customHeight="1" x14ac:dyDescent="0.25">
      <c r="A17" s="17">
        <v>7</v>
      </c>
      <c r="B17" s="26" t="s">
        <v>18</v>
      </c>
      <c r="C17" s="27">
        <v>1</v>
      </c>
      <c r="D17" s="46">
        <v>2</v>
      </c>
      <c r="E17" s="28">
        <f>D17/D46*100</f>
        <v>0.97087378640776689</v>
      </c>
      <c r="F17" s="28">
        <f>E17*C9/100</f>
        <v>0.27184466019417475</v>
      </c>
      <c r="G17" s="32"/>
      <c r="H17" s="26"/>
    </row>
    <row r="18" spans="1:8" ht="15" customHeight="1" x14ac:dyDescent="0.25">
      <c r="A18" s="17">
        <v>8</v>
      </c>
      <c r="B18" s="26" t="s">
        <v>18</v>
      </c>
      <c r="C18" s="27">
        <v>2</v>
      </c>
      <c r="D18" s="46">
        <v>4</v>
      </c>
      <c r="E18" s="28">
        <f>D18/D46*100</f>
        <v>1.9417475728155338</v>
      </c>
      <c r="F18" s="28">
        <f>E18*C9/100</f>
        <v>0.5436893203883495</v>
      </c>
      <c r="G18" s="32"/>
      <c r="H18" s="34"/>
    </row>
    <row r="19" spans="1:8" ht="15" customHeight="1" x14ac:dyDescent="0.25">
      <c r="A19" s="17">
        <v>9</v>
      </c>
      <c r="B19" s="26" t="s">
        <v>19</v>
      </c>
      <c r="C19" s="27">
        <v>1</v>
      </c>
      <c r="D19" s="46">
        <v>7</v>
      </c>
      <c r="E19" s="28">
        <f>D19/D46*100</f>
        <v>3.3980582524271843</v>
      </c>
      <c r="F19" s="28">
        <f>E19*C9/100</f>
        <v>0.95145631067961167</v>
      </c>
      <c r="G19" s="32">
        <v>1</v>
      </c>
      <c r="H19" s="26"/>
    </row>
    <row r="20" spans="1:8" ht="15" customHeight="1" x14ac:dyDescent="0.25">
      <c r="A20" s="17">
        <v>10</v>
      </c>
      <c r="B20" s="26" t="s">
        <v>19</v>
      </c>
      <c r="C20" s="27">
        <v>2</v>
      </c>
      <c r="D20" s="46">
        <v>6</v>
      </c>
      <c r="E20" s="28">
        <f>D20/D46*100</f>
        <v>2.912621359223301</v>
      </c>
      <c r="F20" s="28">
        <f>E20*C9/100</f>
        <v>0.81553398058252424</v>
      </c>
      <c r="G20" s="32">
        <v>1</v>
      </c>
      <c r="H20" s="26"/>
    </row>
    <row r="21" spans="1:8" ht="15" customHeight="1" x14ac:dyDescent="0.25">
      <c r="A21" s="17">
        <v>11</v>
      </c>
      <c r="B21" s="26" t="s">
        <v>20</v>
      </c>
      <c r="C21" s="27">
        <v>1</v>
      </c>
      <c r="D21" s="46">
        <v>1</v>
      </c>
      <c r="E21" s="28">
        <f>D21/D46*100</f>
        <v>0.48543689320388345</v>
      </c>
      <c r="F21" s="28">
        <f>E21*C9/100</f>
        <v>0.13592233009708737</v>
      </c>
      <c r="G21" s="32"/>
      <c r="H21" s="35" t="s">
        <v>21</v>
      </c>
    </row>
    <row r="22" spans="1:8" ht="15" customHeight="1" x14ac:dyDescent="0.25">
      <c r="A22" s="17">
        <v>12</v>
      </c>
      <c r="B22" s="26" t="s">
        <v>20</v>
      </c>
      <c r="C22" s="27">
        <v>2</v>
      </c>
      <c r="D22" s="46">
        <v>5</v>
      </c>
      <c r="E22" s="28">
        <f>D22/D46*100</f>
        <v>2.4271844660194173</v>
      </c>
      <c r="F22" s="28">
        <f>E22*C9/100</f>
        <v>0.67961165048543681</v>
      </c>
      <c r="G22" s="32"/>
      <c r="H22" s="34"/>
    </row>
    <row r="23" spans="1:8" ht="15" customHeight="1" x14ac:dyDescent="0.25">
      <c r="A23" s="17">
        <v>13</v>
      </c>
      <c r="B23" s="26" t="s">
        <v>22</v>
      </c>
      <c r="C23" s="27">
        <v>1</v>
      </c>
      <c r="D23" s="46">
        <v>17</v>
      </c>
      <c r="E23" s="28">
        <f>D23/D46*100</f>
        <v>8.2524271844660202</v>
      </c>
      <c r="F23" s="28">
        <f>E23*C9/100</f>
        <v>2.3106796116504857</v>
      </c>
      <c r="G23" s="32">
        <v>3</v>
      </c>
      <c r="H23" s="26"/>
    </row>
    <row r="24" spans="1:8" ht="15" customHeight="1" x14ac:dyDescent="0.25">
      <c r="A24" s="17">
        <v>14</v>
      </c>
      <c r="B24" s="26" t="s">
        <v>23</v>
      </c>
      <c r="C24" s="27">
        <v>2</v>
      </c>
      <c r="D24" s="46">
        <v>17</v>
      </c>
      <c r="E24" s="28">
        <f>D24/D46*100</f>
        <v>8.2524271844660202</v>
      </c>
      <c r="F24" s="28">
        <f>E24*C9/100</f>
        <v>2.3106796116504857</v>
      </c>
      <c r="G24" s="32">
        <v>3</v>
      </c>
      <c r="H24" s="36"/>
    </row>
    <row r="25" spans="1:8" ht="15" customHeight="1" x14ac:dyDescent="0.25">
      <c r="A25" s="17">
        <v>15</v>
      </c>
      <c r="B25" s="37" t="s">
        <v>22</v>
      </c>
      <c r="C25" s="27">
        <v>3</v>
      </c>
      <c r="D25" s="46">
        <v>17</v>
      </c>
      <c r="E25" s="28">
        <f>D25/D46*100</f>
        <v>8.2524271844660202</v>
      </c>
      <c r="F25" s="28">
        <f>E25*C9/100</f>
        <v>2.3106796116504857</v>
      </c>
      <c r="G25" s="32">
        <v>3</v>
      </c>
      <c r="H25" s="26"/>
    </row>
    <row r="26" spans="1:8" ht="15" customHeight="1" x14ac:dyDescent="0.25">
      <c r="A26" s="17">
        <v>16</v>
      </c>
      <c r="B26" s="26" t="s">
        <v>22</v>
      </c>
      <c r="C26" s="27">
        <v>4</v>
      </c>
      <c r="D26" s="46">
        <v>12</v>
      </c>
      <c r="E26" s="28">
        <f>D26/D46*100</f>
        <v>5.825242718446602</v>
      </c>
      <c r="F26" s="28">
        <f>E26*C9/100</f>
        <v>1.6310679611650485</v>
      </c>
      <c r="G26" s="32">
        <v>2</v>
      </c>
      <c r="H26" s="26"/>
    </row>
    <row r="27" spans="1:8" ht="15" customHeight="1" x14ac:dyDescent="0.25">
      <c r="A27" s="17">
        <v>17</v>
      </c>
      <c r="B27" s="26" t="s">
        <v>24</v>
      </c>
      <c r="C27" s="27">
        <v>1</v>
      </c>
      <c r="D27" s="46">
        <v>3</v>
      </c>
      <c r="E27" s="28">
        <f>D27/D46*100</f>
        <v>1.4563106796116505</v>
      </c>
      <c r="F27" s="28">
        <f>E27*C9/100</f>
        <v>0.40776699029126212</v>
      </c>
      <c r="G27" s="32"/>
      <c r="H27" s="26"/>
    </row>
    <row r="28" spans="1:8" ht="15" customHeight="1" x14ac:dyDescent="0.25">
      <c r="A28" s="17">
        <v>18</v>
      </c>
      <c r="B28" s="26" t="s">
        <v>24</v>
      </c>
      <c r="C28" s="27">
        <v>2</v>
      </c>
      <c r="D28" s="46">
        <v>2</v>
      </c>
      <c r="E28" s="28">
        <f>D28/D46*100</f>
        <v>0.97087378640776689</v>
      </c>
      <c r="F28" s="28">
        <f>E28*C9/100</f>
        <v>0.27184466019417475</v>
      </c>
      <c r="G28" s="29"/>
      <c r="H28" s="31"/>
    </row>
    <row r="29" spans="1:8" ht="15" customHeight="1" x14ac:dyDescent="0.25">
      <c r="A29" s="17">
        <v>19</v>
      </c>
      <c r="B29" s="26" t="s">
        <v>24</v>
      </c>
      <c r="C29" s="27">
        <v>3</v>
      </c>
      <c r="D29" s="46">
        <v>1</v>
      </c>
      <c r="E29" s="28">
        <f>D29/D46*100</f>
        <v>0.48543689320388345</v>
      </c>
      <c r="F29" s="28">
        <f>E29*C9/100</f>
        <v>0.13592233009708737</v>
      </c>
      <c r="G29" s="29"/>
      <c r="H29" s="31"/>
    </row>
    <row r="30" spans="1:8" ht="15" customHeight="1" x14ac:dyDescent="0.25">
      <c r="A30" s="17">
        <v>20</v>
      </c>
      <c r="B30" s="26" t="s">
        <v>24</v>
      </c>
      <c r="C30" s="27">
        <v>4</v>
      </c>
      <c r="D30" s="46">
        <v>2</v>
      </c>
      <c r="E30" s="28">
        <f>D30/D46*100</f>
        <v>0.97087378640776689</v>
      </c>
      <c r="F30" s="28">
        <f>E30*C9/100</f>
        <v>0.27184466019417475</v>
      </c>
      <c r="G30" s="29"/>
      <c r="H30" s="31"/>
    </row>
    <row r="31" spans="1:8" ht="15" customHeight="1" x14ac:dyDescent="0.25">
      <c r="A31" s="17">
        <v>21</v>
      </c>
      <c r="B31" s="26" t="s">
        <v>25</v>
      </c>
      <c r="C31" s="27">
        <v>1</v>
      </c>
      <c r="D31" s="46">
        <v>3</v>
      </c>
      <c r="E31" s="28">
        <f>D31/D46*100</f>
        <v>1.4563106796116505</v>
      </c>
      <c r="F31" s="28">
        <f>E31*C9/100</f>
        <v>0.40776699029126212</v>
      </c>
      <c r="G31" s="32">
        <v>1</v>
      </c>
      <c r="H31" s="26"/>
    </row>
    <row r="32" spans="1:8" ht="15" customHeight="1" x14ac:dyDescent="0.25">
      <c r="A32" s="17">
        <v>22</v>
      </c>
      <c r="B32" s="26" t="s">
        <v>25</v>
      </c>
      <c r="C32" s="27">
        <v>2</v>
      </c>
      <c r="D32" s="46">
        <v>5</v>
      </c>
      <c r="E32" s="28">
        <f>D32/D46*100</f>
        <v>2.4271844660194173</v>
      </c>
      <c r="F32" s="28">
        <f>E32*C9/100</f>
        <v>0.67961165048543681</v>
      </c>
      <c r="G32" s="32"/>
      <c r="H32" s="31"/>
    </row>
    <row r="33" spans="1:8" ht="15" customHeight="1" x14ac:dyDescent="0.25">
      <c r="A33" s="17">
        <v>23</v>
      </c>
      <c r="B33" s="26" t="s">
        <v>25</v>
      </c>
      <c r="C33" s="27">
        <v>3</v>
      </c>
      <c r="D33" s="46">
        <v>2</v>
      </c>
      <c r="E33" s="28">
        <f>D33/D46*100</f>
        <v>0.97087378640776689</v>
      </c>
      <c r="F33" s="28">
        <f>E33*C9/100</f>
        <v>0.27184466019417475</v>
      </c>
      <c r="G33" s="32"/>
      <c r="H33" s="35" t="s">
        <v>21</v>
      </c>
    </row>
    <row r="34" spans="1:8" ht="15" customHeight="1" x14ac:dyDescent="0.25">
      <c r="A34" s="17">
        <v>24</v>
      </c>
      <c r="B34" s="26" t="s">
        <v>26</v>
      </c>
      <c r="C34" s="27">
        <v>1</v>
      </c>
      <c r="D34" s="46">
        <v>2</v>
      </c>
      <c r="E34" s="28">
        <f>D34/D46*100</f>
        <v>0.97087378640776689</v>
      </c>
      <c r="F34" s="28">
        <f>E34*C9/100</f>
        <v>0.27184466019417475</v>
      </c>
      <c r="G34" s="32"/>
      <c r="H34" s="26"/>
    </row>
    <row r="35" spans="1:8" ht="15" customHeight="1" x14ac:dyDescent="0.25">
      <c r="A35" s="17">
        <v>25</v>
      </c>
      <c r="B35" s="26" t="s">
        <v>26</v>
      </c>
      <c r="C35" s="27">
        <v>2</v>
      </c>
      <c r="D35" s="46">
        <v>6</v>
      </c>
      <c r="E35" s="28">
        <f>D35/D46*100</f>
        <v>2.912621359223301</v>
      </c>
      <c r="F35" s="28">
        <f>E35*C9/100</f>
        <v>0.81553398058252424</v>
      </c>
      <c r="G35" s="32">
        <v>1</v>
      </c>
      <c r="H35" s="26"/>
    </row>
    <row r="36" spans="1:8" ht="15" customHeight="1" x14ac:dyDescent="0.25">
      <c r="A36" s="17">
        <v>26</v>
      </c>
      <c r="B36" s="26" t="s">
        <v>26</v>
      </c>
      <c r="C36" s="27">
        <v>3</v>
      </c>
      <c r="D36" s="46">
        <v>4</v>
      </c>
      <c r="E36" s="28">
        <f>D36/D46*100</f>
        <v>1.9417475728155338</v>
      </c>
      <c r="F36" s="28">
        <f>E36*C9/100</f>
        <v>0.5436893203883495</v>
      </c>
      <c r="G36" s="32">
        <v>1</v>
      </c>
      <c r="H36" s="26"/>
    </row>
    <row r="37" spans="1:8" ht="15" customHeight="1" x14ac:dyDescent="0.25">
      <c r="A37" s="17">
        <v>27</v>
      </c>
      <c r="B37" s="26" t="s">
        <v>27</v>
      </c>
      <c r="C37" s="27">
        <v>1</v>
      </c>
      <c r="D37" s="46">
        <v>6</v>
      </c>
      <c r="E37" s="28">
        <f>D37/D46*100</f>
        <v>2.912621359223301</v>
      </c>
      <c r="F37" s="28">
        <f>E37*C9/100</f>
        <v>0.81553398058252424</v>
      </c>
      <c r="G37" s="32">
        <v>1</v>
      </c>
      <c r="H37" s="26"/>
    </row>
    <row r="38" spans="1:8" ht="15" customHeight="1" x14ac:dyDescent="0.25">
      <c r="A38" s="17">
        <v>28</v>
      </c>
      <c r="B38" s="26" t="s">
        <v>28</v>
      </c>
      <c r="C38" s="27">
        <v>1</v>
      </c>
      <c r="D38" s="46">
        <v>6</v>
      </c>
      <c r="E38" s="28">
        <f>D38/D46*100</f>
        <v>2.912621359223301</v>
      </c>
      <c r="F38" s="28">
        <f>E38*C9/100</f>
        <v>0.81553398058252424</v>
      </c>
      <c r="G38" s="32">
        <v>1</v>
      </c>
      <c r="H38" s="38"/>
    </row>
    <row r="39" spans="1:8" ht="15" customHeight="1" x14ac:dyDescent="0.25">
      <c r="A39" s="17">
        <v>29</v>
      </c>
      <c r="B39" s="26" t="s">
        <v>29</v>
      </c>
      <c r="C39" s="27">
        <v>1</v>
      </c>
      <c r="D39" s="46">
        <v>5</v>
      </c>
      <c r="E39" s="28">
        <f>D39/D46*100</f>
        <v>2.4271844660194173</v>
      </c>
      <c r="F39" s="28">
        <f>E39*C9/100</f>
        <v>0.67961165048543681</v>
      </c>
      <c r="G39" s="32">
        <v>1</v>
      </c>
      <c r="H39" s="31"/>
    </row>
    <row r="40" spans="1:8" ht="15" customHeight="1" x14ac:dyDescent="0.25">
      <c r="A40" s="17">
        <v>30</v>
      </c>
      <c r="B40" s="26" t="s">
        <v>27</v>
      </c>
      <c r="C40" s="27">
        <v>2</v>
      </c>
      <c r="D40" s="46">
        <v>7</v>
      </c>
      <c r="E40" s="28">
        <f>D40/D46*100</f>
        <v>3.3980582524271843</v>
      </c>
      <c r="F40" s="28">
        <f>E40*C9/100</f>
        <v>0.95145631067961167</v>
      </c>
      <c r="G40" s="32">
        <v>1</v>
      </c>
      <c r="H40" s="38"/>
    </row>
    <row r="41" spans="1:8" ht="15" customHeight="1" x14ac:dyDescent="0.25">
      <c r="A41" s="17">
        <v>31</v>
      </c>
      <c r="B41" s="26" t="s">
        <v>28</v>
      </c>
      <c r="C41" s="27">
        <v>2</v>
      </c>
      <c r="D41" s="46">
        <v>5</v>
      </c>
      <c r="E41" s="28">
        <f>D41/D46*100</f>
        <v>2.4271844660194173</v>
      </c>
      <c r="F41" s="28">
        <f>E41*C9/100</f>
        <v>0.67961165048543681</v>
      </c>
      <c r="G41" s="32">
        <v>1</v>
      </c>
      <c r="H41" s="38"/>
    </row>
    <row r="42" spans="1:8" ht="15" customHeight="1" x14ac:dyDescent="0.25">
      <c r="A42" s="17">
        <v>32</v>
      </c>
      <c r="B42" s="26" t="s">
        <v>29</v>
      </c>
      <c r="C42" s="27">
        <v>2</v>
      </c>
      <c r="D42" s="46">
        <v>7</v>
      </c>
      <c r="E42" s="28">
        <f>D42/D46*100</f>
        <v>3.3980582524271843</v>
      </c>
      <c r="F42" s="28">
        <f>E42*C9/100</f>
        <v>0.95145631067961167</v>
      </c>
      <c r="G42" s="32">
        <v>1</v>
      </c>
      <c r="H42" s="31"/>
    </row>
    <row r="43" spans="1:8" ht="15" customHeight="1" x14ac:dyDescent="0.25">
      <c r="A43" s="17">
        <v>33</v>
      </c>
      <c r="B43" s="26" t="s">
        <v>27</v>
      </c>
      <c r="C43" s="27">
        <v>3</v>
      </c>
      <c r="D43" s="46">
        <v>6</v>
      </c>
      <c r="E43" s="28">
        <f>D43/D46*100</f>
        <v>2.912621359223301</v>
      </c>
      <c r="F43" s="28">
        <f>E43*C9/100</f>
        <v>0.81553398058252424</v>
      </c>
      <c r="G43" s="32">
        <v>1</v>
      </c>
      <c r="H43" s="31"/>
    </row>
    <row r="44" spans="1:8" ht="15" customHeight="1" x14ac:dyDescent="0.25">
      <c r="A44" s="17">
        <v>34</v>
      </c>
      <c r="B44" s="26" t="s">
        <v>28</v>
      </c>
      <c r="C44" s="27">
        <v>3</v>
      </c>
      <c r="D44" s="46">
        <v>5</v>
      </c>
      <c r="E44" s="28">
        <f>D44/D46*100</f>
        <v>2.4271844660194173</v>
      </c>
      <c r="F44" s="28">
        <f>E44*C9/100</f>
        <v>0.67961165048543681</v>
      </c>
      <c r="G44" s="32">
        <v>1</v>
      </c>
      <c r="H44" s="31"/>
    </row>
    <row r="45" spans="1:8" ht="15" customHeight="1" x14ac:dyDescent="0.25">
      <c r="A45" s="17">
        <v>35</v>
      </c>
      <c r="B45" s="26" t="s">
        <v>29</v>
      </c>
      <c r="C45" s="27">
        <v>3</v>
      </c>
      <c r="D45" s="46">
        <v>6</v>
      </c>
      <c r="E45" s="28">
        <f>D45/D46*100</f>
        <v>2.912621359223301</v>
      </c>
      <c r="F45" s="28">
        <f>E45*C9/100</f>
        <v>0.81553398058252424</v>
      </c>
      <c r="G45" s="32">
        <v>1</v>
      </c>
      <c r="H45" s="38"/>
    </row>
    <row r="46" spans="1:8" ht="15" customHeight="1" x14ac:dyDescent="0.25">
      <c r="A46" s="39"/>
      <c r="B46" s="40" t="s">
        <v>30</v>
      </c>
      <c r="C46" s="41"/>
      <c r="D46" s="54">
        <f>SUM(D11:D45)</f>
        <v>206</v>
      </c>
      <c r="E46" s="42">
        <f>SUM(E11:E45)</f>
        <v>99.999999999999943</v>
      </c>
      <c r="F46" s="42">
        <f>SUM(F11:F45)</f>
        <v>28.000000000000011</v>
      </c>
      <c r="G46" s="43">
        <f>SUM(G11:G45)</f>
        <v>28</v>
      </c>
      <c r="H46" s="40"/>
    </row>
    <row r="49" spans="1:8" x14ac:dyDescent="0.25">
      <c r="A49" s="7"/>
      <c r="B49" s="15" t="s">
        <v>6</v>
      </c>
      <c r="C49" s="13">
        <v>19</v>
      </c>
      <c r="D49" s="53"/>
      <c r="E49" s="10"/>
      <c r="F49" s="10"/>
      <c r="G49" s="20"/>
    </row>
    <row r="50" spans="1:8" s="44" customFormat="1" ht="60" x14ac:dyDescent="0.25">
      <c r="A50" s="21" t="s">
        <v>7</v>
      </c>
      <c r="B50" s="22" t="s">
        <v>8</v>
      </c>
      <c r="C50" s="21" t="s">
        <v>9</v>
      </c>
      <c r="D50" s="22" t="s">
        <v>10</v>
      </c>
      <c r="E50" s="23" t="s">
        <v>11</v>
      </c>
      <c r="F50" s="23" t="s">
        <v>12</v>
      </c>
      <c r="G50" s="24" t="s">
        <v>13</v>
      </c>
      <c r="H50" s="21" t="s">
        <v>14</v>
      </c>
    </row>
    <row r="51" spans="1:8" x14ac:dyDescent="0.25">
      <c r="A51" s="17">
        <v>1</v>
      </c>
      <c r="B51" s="45" t="s">
        <v>31</v>
      </c>
      <c r="C51" s="27">
        <v>1</v>
      </c>
      <c r="D51" s="46">
        <v>5</v>
      </c>
      <c r="E51" s="28">
        <f>D51/D71*100</f>
        <v>3.6496350364963499</v>
      </c>
      <c r="F51" s="28">
        <f>E51*C49/100</f>
        <v>0.6934306569343065</v>
      </c>
      <c r="G51" s="32"/>
      <c r="H51" s="46"/>
    </row>
    <row r="52" spans="1:8" x14ac:dyDescent="0.25">
      <c r="A52" s="17">
        <v>2</v>
      </c>
      <c r="B52" s="45" t="s">
        <v>31</v>
      </c>
      <c r="C52" s="27">
        <v>2</v>
      </c>
      <c r="D52" s="46">
        <v>11</v>
      </c>
      <c r="E52" s="28">
        <f>D52/D71*100</f>
        <v>8.0291970802919703</v>
      </c>
      <c r="F52" s="28">
        <f>E52*C49/100</f>
        <v>1.5255474452554745</v>
      </c>
      <c r="G52" s="29">
        <v>2</v>
      </c>
      <c r="H52" s="31"/>
    </row>
    <row r="53" spans="1:8" x14ac:dyDescent="0.25">
      <c r="A53" s="17">
        <v>3</v>
      </c>
      <c r="B53" s="45" t="s">
        <v>32</v>
      </c>
      <c r="C53" s="27">
        <v>1</v>
      </c>
      <c r="D53" s="46">
        <v>6</v>
      </c>
      <c r="E53" s="28">
        <f>D53/D71*100</f>
        <v>4.3795620437956204</v>
      </c>
      <c r="F53" s="28">
        <f>E53*C49/100</f>
        <v>0.83211678832116787</v>
      </c>
      <c r="G53" s="32">
        <v>1</v>
      </c>
      <c r="H53" s="38"/>
    </row>
    <row r="54" spans="1:8" x14ac:dyDescent="0.25">
      <c r="A54" s="17">
        <v>4</v>
      </c>
      <c r="B54" s="45" t="s">
        <v>32</v>
      </c>
      <c r="C54" s="27">
        <v>2</v>
      </c>
      <c r="D54" s="46">
        <v>8</v>
      </c>
      <c r="E54" s="28">
        <f>D54/D71*100</f>
        <v>5.8394160583941606</v>
      </c>
      <c r="F54" s="28">
        <f>E54*C49/100</f>
        <v>1.1094890510948905</v>
      </c>
      <c r="G54" s="29">
        <v>1</v>
      </c>
      <c r="H54" s="31"/>
    </row>
    <row r="55" spans="1:8" x14ac:dyDescent="0.25">
      <c r="A55" s="17">
        <v>5</v>
      </c>
      <c r="B55" s="45" t="s">
        <v>22</v>
      </c>
      <c r="C55" s="27">
        <v>1</v>
      </c>
      <c r="D55" s="46">
        <v>9</v>
      </c>
      <c r="E55" s="28">
        <f>D55/D71*100</f>
        <v>6.5693430656934311</v>
      </c>
      <c r="F55" s="28">
        <f>E55*C49/100</f>
        <v>1.248175182481752</v>
      </c>
      <c r="G55" s="32">
        <v>1</v>
      </c>
      <c r="H55" s="38"/>
    </row>
    <row r="56" spans="1:8" x14ac:dyDescent="0.25">
      <c r="A56" s="17">
        <v>6</v>
      </c>
      <c r="B56" s="45" t="s">
        <v>22</v>
      </c>
      <c r="C56" s="27">
        <v>2</v>
      </c>
      <c r="D56" s="46">
        <v>10</v>
      </c>
      <c r="E56" s="28">
        <f>D56/D71*100</f>
        <v>7.2992700729926998</v>
      </c>
      <c r="F56" s="28">
        <f>E56*C49/100</f>
        <v>1.386861313868613</v>
      </c>
      <c r="G56" s="32">
        <v>2</v>
      </c>
      <c r="H56" s="31"/>
    </row>
    <row r="57" spans="1:8" x14ac:dyDescent="0.25">
      <c r="A57" s="17">
        <v>7</v>
      </c>
      <c r="B57" s="45" t="s">
        <v>22</v>
      </c>
      <c r="C57" s="27">
        <v>3</v>
      </c>
      <c r="D57" s="46">
        <v>9</v>
      </c>
      <c r="E57" s="28">
        <f>D57/D71*100</f>
        <v>6.5693430656934311</v>
      </c>
      <c r="F57" s="28">
        <f>E57*C49/100</f>
        <v>1.248175182481752</v>
      </c>
      <c r="G57" s="32">
        <v>2</v>
      </c>
      <c r="H57" s="38"/>
    </row>
    <row r="58" spans="1:8" x14ac:dyDescent="0.25">
      <c r="A58" s="17">
        <v>8</v>
      </c>
      <c r="B58" s="45" t="s">
        <v>22</v>
      </c>
      <c r="C58" s="27">
        <v>4</v>
      </c>
      <c r="D58" s="46">
        <v>9</v>
      </c>
      <c r="E58" s="28">
        <f>D58/D71*100</f>
        <v>6.5693430656934311</v>
      </c>
      <c r="F58" s="28">
        <f>E58*C49/100</f>
        <v>1.248175182481752</v>
      </c>
      <c r="G58" s="32">
        <v>1</v>
      </c>
      <c r="H58" s="31"/>
    </row>
    <row r="59" spans="1:8" x14ac:dyDescent="0.25">
      <c r="A59" s="17">
        <v>9</v>
      </c>
      <c r="B59" s="45" t="s">
        <v>25</v>
      </c>
      <c r="C59" s="27">
        <v>1</v>
      </c>
      <c r="D59" s="46">
        <v>4</v>
      </c>
      <c r="E59" s="28">
        <f>D59/D71*100</f>
        <v>2.9197080291970803</v>
      </c>
      <c r="F59" s="28">
        <f>E59*C49/100</f>
        <v>0.55474452554744524</v>
      </c>
      <c r="G59" s="32">
        <v>1</v>
      </c>
      <c r="H59" s="31"/>
    </row>
    <row r="60" spans="1:8" x14ac:dyDescent="0.25">
      <c r="A60" s="17">
        <v>10</v>
      </c>
      <c r="B60" s="45" t="s">
        <v>25</v>
      </c>
      <c r="C60" s="27">
        <v>2</v>
      </c>
      <c r="D60" s="46">
        <v>4</v>
      </c>
      <c r="E60" s="28">
        <f>D60/D71*100</f>
        <v>2.9197080291970803</v>
      </c>
      <c r="F60" s="28">
        <f>E60*C49/100</f>
        <v>0.55474452554744524</v>
      </c>
      <c r="G60" s="29">
        <v>1</v>
      </c>
      <c r="H60" s="38"/>
    </row>
    <row r="61" spans="1:8" x14ac:dyDescent="0.25">
      <c r="A61" s="17">
        <v>11</v>
      </c>
      <c r="B61" s="45" t="s">
        <v>25</v>
      </c>
      <c r="C61" s="27">
        <v>3</v>
      </c>
      <c r="D61" s="46">
        <v>2</v>
      </c>
      <c r="E61" s="28">
        <f>D61/D71*100</f>
        <v>1.4598540145985401</v>
      </c>
      <c r="F61" s="28">
        <f>E61*C49/100</f>
        <v>0.27737226277372262</v>
      </c>
      <c r="G61" s="32"/>
      <c r="H61" s="47"/>
    </row>
    <row r="62" spans="1:8" x14ac:dyDescent="0.25">
      <c r="A62" s="17">
        <v>12</v>
      </c>
      <c r="B62" s="45" t="s">
        <v>27</v>
      </c>
      <c r="C62" s="27">
        <v>1</v>
      </c>
      <c r="D62" s="46">
        <v>9</v>
      </c>
      <c r="E62" s="28">
        <f>D62/D71*100</f>
        <v>6.5693430656934311</v>
      </c>
      <c r="F62" s="28">
        <f>E62*C49/100</f>
        <v>1.248175182481752</v>
      </c>
      <c r="G62" s="32">
        <v>1</v>
      </c>
      <c r="H62" s="31"/>
    </row>
    <row r="63" spans="1:8" x14ac:dyDescent="0.25">
      <c r="A63" s="17">
        <v>13</v>
      </c>
      <c r="B63" s="26" t="s">
        <v>28</v>
      </c>
      <c r="C63" s="27">
        <v>1</v>
      </c>
      <c r="D63" s="46">
        <v>7</v>
      </c>
      <c r="E63" s="28">
        <f>D63/D71*100</f>
        <v>5.1094890510948909</v>
      </c>
      <c r="F63" s="28">
        <f>E63*C49/100</f>
        <v>0.97080291970802934</v>
      </c>
      <c r="G63" s="32"/>
      <c r="H63" s="48"/>
    </row>
    <row r="64" spans="1:8" x14ac:dyDescent="0.25">
      <c r="A64" s="17">
        <v>14</v>
      </c>
      <c r="B64" s="26" t="s">
        <v>29</v>
      </c>
      <c r="C64" s="27">
        <v>1</v>
      </c>
      <c r="D64" s="46">
        <v>6</v>
      </c>
      <c r="E64" s="28">
        <f>D64/D71*100</f>
        <v>4.3795620437956204</v>
      </c>
      <c r="F64" s="28">
        <f>E64*C49/100</f>
        <v>0.83211678832116787</v>
      </c>
      <c r="G64" s="32"/>
      <c r="H64" s="38"/>
    </row>
    <row r="65" spans="1:8" x14ac:dyDescent="0.25">
      <c r="A65" s="17">
        <v>15</v>
      </c>
      <c r="B65" s="26" t="s">
        <v>27</v>
      </c>
      <c r="C65" s="27">
        <v>2</v>
      </c>
      <c r="D65" s="46">
        <v>7</v>
      </c>
      <c r="E65" s="28">
        <f>D65/D71*100</f>
        <v>5.1094890510948909</v>
      </c>
      <c r="F65" s="28">
        <f>E65*C49/100</f>
        <v>0.97080291970802934</v>
      </c>
      <c r="G65" s="32">
        <v>1</v>
      </c>
      <c r="H65" s="31"/>
    </row>
    <row r="66" spans="1:8" x14ac:dyDescent="0.25">
      <c r="A66" s="17">
        <v>16</v>
      </c>
      <c r="B66" s="26" t="s">
        <v>28</v>
      </c>
      <c r="C66" s="27">
        <v>2</v>
      </c>
      <c r="D66" s="46">
        <v>7</v>
      </c>
      <c r="E66" s="28">
        <f>D66/D71*100</f>
        <v>5.1094890510948909</v>
      </c>
      <c r="F66" s="28">
        <f>E66*C49/100</f>
        <v>0.97080291970802934</v>
      </c>
      <c r="G66" s="32">
        <v>1</v>
      </c>
      <c r="H66" s="31"/>
    </row>
    <row r="67" spans="1:8" x14ac:dyDescent="0.25">
      <c r="A67" s="17">
        <v>17</v>
      </c>
      <c r="B67" s="26" t="s">
        <v>29</v>
      </c>
      <c r="C67" s="27">
        <v>2</v>
      </c>
      <c r="D67" s="46">
        <v>6</v>
      </c>
      <c r="E67" s="28">
        <f>D67/D71*100</f>
        <v>4.3795620437956204</v>
      </c>
      <c r="F67" s="28">
        <f>E67*C49/100</f>
        <v>0.83211678832116787</v>
      </c>
      <c r="G67" s="32">
        <v>1</v>
      </c>
      <c r="H67" s="49"/>
    </row>
    <row r="68" spans="1:8" x14ac:dyDescent="0.25">
      <c r="A68" s="17">
        <v>18</v>
      </c>
      <c r="B68" s="26" t="s">
        <v>27</v>
      </c>
      <c r="C68" s="27">
        <v>3</v>
      </c>
      <c r="D68" s="46">
        <v>7</v>
      </c>
      <c r="E68" s="28">
        <f>D68/D71*100</f>
        <v>5.1094890510948909</v>
      </c>
      <c r="F68" s="28">
        <f>E68*C49/100</f>
        <v>0.97080291970802934</v>
      </c>
      <c r="G68" s="32">
        <v>1</v>
      </c>
      <c r="H68" s="31"/>
    </row>
    <row r="69" spans="1:8" x14ac:dyDescent="0.25">
      <c r="A69" s="17">
        <v>19</v>
      </c>
      <c r="B69" s="45" t="s">
        <v>28</v>
      </c>
      <c r="C69" s="27">
        <v>3</v>
      </c>
      <c r="D69" s="46">
        <v>5</v>
      </c>
      <c r="E69" s="28">
        <f>D69/D71*100</f>
        <v>3.6496350364963499</v>
      </c>
      <c r="F69" s="28">
        <f>E69*C49/100</f>
        <v>0.6934306569343065</v>
      </c>
      <c r="G69" s="32">
        <v>1</v>
      </c>
      <c r="H69" s="38"/>
    </row>
    <row r="70" spans="1:8" x14ac:dyDescent="0.25">
      <c r="A70" s="17">
        <v>20</v>
      </c>
      <c r="B70" s="26" t="s">
        <v>29</v>
      </c>
      <c r="C70" s="27">
        <v>3</v>
      </c>
      <c r="D70" s="46">
        <v>6</v>
      </c>
      <c r="E70" s="28">
        <f>D70/D71*100</f>
        <v>4.3795620437956204</v>
      </c>
      <c r="F70" s="28">
        <f>E70*C49/100</f>
        <v>0.83211678832116787</v>
      </c>
      <c r="G70" s="32">
        <v>1</v>
      </c>
      <c r="H70" s="31"/>
    </row>
    <row r="71" spans="1:8" x14ac:dyDescent="0.25">
      <c r="A71" s="39"/>
      <c r="B71" s="50" t="s">
        <v>30</v>
      </c>
      <c r="C71" s="41"/>
      <c r="D71" s="54">
        <f>SUM(D51:D70)</f>
        <v>137</v>
      </c>
      <c r="E71" s="42">
        <f>SUM(E51:E70)</f>
        <v>100.00000000000001</v>
      </c>
      <c r="F71" s="42">
        <f>SUM(F51:F70)</f>
        <v>19.000000000000004</v>
      </c>
      <c r="G71" s="43">
        <f>SUM(G51:G70)</f>
        <v>19</v>
      </c>
      <c r="H71" s="51"/>
    </row>
    <row r="74" spans="1:8" x14ac:dyDescent="0.25">
      <c r="B74" s="2"/>
      <c r="C74" s="3"/>
      <c r="D74" s="4"/>
      <c r="F74" s="5"/>
      <c r="G74" s="6"/>
      <c r="H74" s="44"/>
    </row>
    <row r="75" spans="1:8" x14ac:dyDescent="0.25">
      <c r="B75" s="2"/>
      <c r="C75" s="3"/>
      <c r="D75" s="4"/>
      <c r="F75" s="5"/>
      <c r="G75" s="6"/>
    </row>
    <row r="76" spans="1:8" s="44" customFormat="1" x14ac:dyDescent="0.25">
      <c r="A76" s="1"/>
      <c r="B76" s="2"/>
      <c r="C76" s="3"/>
      <c r="D76" s="4"/>
      <c r="E76" s="4"/>
      <c r="F76" s="5"/>
      <c r="G76" s="6"/>
      <c r="H76" s="6"/>
    </row>
    <row r="77" spans="1:8" x14ac:dyDescent="0.25">
      <c r="B77" s="2"/>
      <c r="C77" s="3"/>
      <c r="D77" s="4"/>
      <c r="F77" s="5"/>
      <c r="G77" s="6"/>
    </row>
    <row r="78" spans="1:8" x14ac:dyDescent="0.25">
      <c r="B78" s="2"/>
      <c r="C78" s="3"/>
      <c r="D78" s="4"/>
      <c r="F78" s="5"/>
      <c r="G78" s="6"/>
    </row>
    <row r="79" spans="1:8" x14ac:dyDescent="0.25">
      <c r="B79" s="2"/>
      <c r="C79" s="3"/>
      <c r="D79" s="4"/>
      <c r="F79" s="5"/>
      <c r="G79" s="6"/>
    </row>
    <row r="80" spans="1:8" x14ac:dyDescent="0.25">
      <c r="B80" s="2"/>
      <c r="C80" s="3"/>
      <c r="D80" s="4"/>
      <c r="F80" s="5"/>
      <c r="G80" s="6"/>
    </row>
    <row r="81" spans="2:7" x14ac:dyDescent="0.25">
      <c r="B81" s="2"/>
      <c r="C81" s="3"/>
      <c r="D81" s="4"/>
      <c r="F81" s="5"/>
      <c r="G81" s="6"/>
    </row>
    <row r="82" spans="2:7" x14ac:dyDescent="0.25">
      <c r="B82" s="2"/>
      <c r="C82" s="3"/>
      <c r="D82" s="4"/>
      <c r="F82" s="5"/>
      <c r="G82" s="6"/>
    </row>
    <row r="83" spans="2:7" x14ac:dyDescent="0.25">
      <c r="B83" s="2"/>
      <c r="C83" s="3"/>
      <c r="D83" s="4"/>
      <c r="F83" s="5"/>
      <c r="G83" s="6"/>
    </row>
    <row r="84" spans="2:7" x14ac:dyDescent="0.25">
      <c r="B84" s="2"/>
      <c r="C84" s="3"/>
      <c r="D84" s="4"/>
      <c r="F84" s="5"/>
      <c r="G84" s="6"/>
    </row>
    <row r="85" spans="2:7" x14ac:dyDescent="0.25">
      <c r="B85" s="2"/>
      <c r="C85" s="3"/>
      <c r="D85" s="4"/>
      <c r="F85" s="5"/>
      <c r="G85" s="6"/>
    </row>
    <row r="86" spans="2:7" x14ac:dyDescent="0.25">
      <c r="B86" s="2"/>
      <c r="C86" s="3"/>
      <c r="D86" s="4"/>
      <c r="F86" s="5"/>
      <c r="G86" s="6"/>
    </row>
    <row r="87" spans="2:7" x14ac:dyDescent="0.25">
      <c r="B87" s="2"/>
      <c r="C87" s="3"/>
      <c r="D87" s="4"/>
      <c r="F87" s="5"/>
      <c r="G87" s="6"/>
    </row>
  </sheetData>
  <printOptions horizontalCentered="1"/>
  <pageMargins left="0.31496062992125984" right="0.31496062992125984" top="0.55118110236220474" bottom="0.62992125984251968" header="0.31496062992125984" footer="0.51181102362204722"/>
  <pageSetup paperSize="9" scale="44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ALOCARE P2</vt:lpstr>
      <vt:lpstr>'ALOCARE P2'!Zona_de_imprimat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Claudiu-Doru Miu</dc:creator>
  <cp:lastModifiedBy>Carmen Ioana Suma</cp:lastModifiedBy>
  <dcterms:created xsi:type="dcterms:W3CDTF">2025-10-29T11:45:27Z</dcterms:created>
  <dcterms:modified xsi:type="dcterms:W3CDTF">2025-10-29T11:58:57Z</dcterms:modified>
</cp:coreProperties>
</file>